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1" i="2"/>
  <c r="AK43" i="2"/>
  <c r="AA45" i="2"/>
  <c r="AA47" i="2"/>
  <c r="AG49" i="2"/>
  <c r="AG54" i="2"/>
  <c r="AQ54" i="2"/>
  <c r="AG56" i="2"/>
  <c r="AA57" i="2"/>
  <c r="AA61" i="2"/>
  <c r="AK61" i="2"/>
  <c r="AG63" i="2"/>
  <c r="AA65" i="2"/>
  <c r="AG67" i="2"/>
  <c r="AA68" i="2"/>
  <c r="AG39"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K37" i="2" l="1"/>
  <c r="AG43" i="2"/>
  <c r="AG44" i="2"/>
  <c r="AQ41" i="2"/>
  <c r="J2740" i="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2472" i="1" l="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<sst xmlns="http://schemas.openxmlformats.org/spreadsheetml/2006/main" count="21282" uniqueCount="5662">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</sst>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398" zoomScale="75" workbookViewId="0">
      <selection activeCell="J3435" sqref="J3435"/>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M11 May</v>
      </c>
      <c r="J9" s="20" t="str">
        <f>CONCATENATE("Actual Month ",B10)</f>
        <v>Actual Month M11 May</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FS163_OSA_2016_M11</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124584</v>
      </c>
      <c r="K35" s="12" t="s">
        <v>1549</v>
      </c>
      <c r="S35" s="27" t="s">
        <v>4049</v>
      </c>
      <c r="T35" s="12" t="s">
        <v>4315</v>
      </c>
    </row>
    <row r="36" spans="5:20" ht="12.95" customHeight="1" x14ac:dyDescent="0.2">
      <c r="E36" s="5" t="s">
        <v>4651</v>
      </c>
      <c r="G36" s="5" t="s">
        <v>1550</v>
      </c>
      <c r="H36" s="9" t="s">
        <v>1551</v>
      </c>
      <c r="I36" s="22">
        <v>0</v>
      </c>
      <c r="J36" s="22">
        <v>57337</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265122</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38985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486028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486028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-486028</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-486028</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-486028</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-486028</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-484059</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-393159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-393159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393159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393159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393159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393159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91413</v>
      </c>
      <c r="K148" s="12" t="s">
        <v>1748</v>
      </c>
      <c r="S148" s="27" t="s">
        <v>4154</v>
      </c>
      <c r="T148" s="12" t="s">
        <v>4361</v>
      </c>
    </row>
    <row r="149" spans="5:20" ht="12.95" customHeight="1" x14ac:dyDescent="0.2">
      <c r="E149" s="5" t="s">
        <v>1743</v>
      </c>
      <c r="G149" s="5" t="s">
        <v>4667</v>
      </c>
      <c r="H149" s="9" t="s">
        <v>4668</v>
      </c>
      <c r="I149" s="22">
        <v>0</v>
      </c>
      <c r="J149" s="22">
        <v>6875</v>
      </c>
      <c r="K149" s="12" t="s">
        <v>1749</v>
      </c>
      <c r="S149" s="27" t="s">
        <v>4155</v>
      </c>
      <c r="T149" s="12" t="s">
        <v>4362</v>
      </c>
    </row>
    <row r="150" spans="5:20" ht="12.95" customHeight="1" x14ac:dyDescent="0.2">
      <c r="E150" s="5" t="s">
        <v>1743</v>
      </c>
      <c r="G150" s="5" t="s">
        <v>4670</v>
      </c>
      <c r="H150" s="9" t="s">
        <v>4671</v>
      </c>
      <c r="I150" s="22">
        <v>0</v>
      </c>
      <c r="J150" s="22">
        <v>105975</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2645322</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2849585</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2849585</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2849585</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434928</v>
      </c>
      <c r="K169" s="12" t="s">
        <v>1769</v>
      </c>
      <c r="S169" s="27" t="s">
        <v>4175</v>
      </c>
      <c r="T169" s="12" t="s">
        <v>4382</v>
      </c>
    </row>
    <row r="170" spans="5:20" ht="12.95" customHeight="1" x14ac:dyDescent="0.2">
      <c r="E170" s="5" t="s">
        <v>1743</v>
      </c>
      <c r="G170" s="5" t="s">
        <v>1550</v>
      </c>
      <c r="H170" s="9" t="s">
        <v>1551</v>
      </c>
      <c r="I170" s="22">
        <v>0</v>
      </c>
      <c r="J170" s="22">
        <v>157879</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331207</v>
      </c>
      <c r="K182" s="12" t="s">
        <v>1782</v>
      </c>
      <c r="S182" s="27" t="s">
        <v>4188</v>
      </c>
      <c r="T182" s="12" t="s">
        <v>4395</v>
      </c>
    </row>
    <row r="183" spans="5:20" ht="12.95" customHeight="1" x14ac:dyDescent="0.2">
      <c r="E183" s="5" t="s">
        <v>1743</v>
      </c>
      <c r="G183" s="5" t="s">
        <v>1589</v>
      </c>
      <c r="H183" s="9" t="s">
        <v>1590</v>
      </c>
      <c r="I183" s="22">
        <v>0</v>
      </c>
      <c r="J183" s="22">
        <v>892763</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1816777</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1816777</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1032808</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1032808</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1032808</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1032808</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35779</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337</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112951</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112951</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-112951</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-112951</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-112951</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-112951</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40496</v>
      </c>
      <c r="K303" s="12" t="s">
        <v>1907</v>
      </c>
      <c r="T303" s="12" t="s">
        <v>4449</v>
      </c>
    </row>
    <row r="304" spans="5:20" ht="12.95" customHeight="1" x14ac:dyDescent="0.2">
      <c r="E304" s="5" t="s">
        <v>1881</v>
      </c>
      <c r="G304" s="5" t="s">
        <v>1550</v>
      </c>
      <c r="H304" s="9" t="s">
        <v>1551</v>
      </c>
      <c r="I304" s="22">
        <v>0</v>
      </c>
      <c r="J304" s="22">
        <v>14267</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768</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55531</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55531</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-55531</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-55531</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-55531</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-55531</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2266</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2266</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2266</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2266</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26694</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23093</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49787</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49787</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-47521</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-47521</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-47521</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-47521</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321374</v>
      </c>
      <c r="K437" s="12" t="s">
        <v>2045</v>
      </c>
      <c r="T437" s="12" t="s">
        <v>4449</v>
      </c>
    </row>
    <row r="438" spans="5:20" ht="12.95" customHeight="1" x14ac:dyDescent="0.2">
      <c r="E438" s="5" t="s">
        <v>2019</v>
      </c>
      <c r="G438" s="5" t="s">
        <v>1550</v>
      </c>
      <c r="H438" s="9" t="s">
        <v>1551</v>
      </c>
      <c r="I438" s="22">
        <v>0</v>
      </c>
      <c r="J438" s="22">
        <v>179781</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242978</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744133</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744133</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-744133</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-744133</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-744133</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-744133</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96022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10810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284574</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284574</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-284574</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-284574</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-284574</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-284574</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20533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52335</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52335</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-52335</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-52335</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-52335</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-52335</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7802</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7802</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7802</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7802</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7802</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7802</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7802</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7802</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4981</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4981</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4981</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4981</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4981</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4981</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4981</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4981</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31579</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31579</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31579</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31579</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284264</v>
      </c>
      <c r="K1442" s="12" t="s">
        <v>3080</v>
      </c>
      <c r="T1442" s="12" t="s">
        <v>1378</v>
      </c>
    </row>
    <row r="1443" spans="5:20" ht="12.95" customHeight="1" x14ac:dyDescent="0.2">
      <c r="E1443" s="5" t="s">
        <v>3054</v>
      </c>
      <c r="G1443" s="5" t="s">
        <v>1550</v>
      </c>
      <c r="H1443" s="9" t="s">
        <v>1551</v>
      </c>
      <c r="I1443" s="22">
        <v>0</v>
      </c>
      <c r="J1443" s="22">
        <v>157362</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24635</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466261</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466261</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-434682</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-434682</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-434682</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-434682</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67776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570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68346</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68346</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68346</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21056</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1382</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72639</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72639</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-4293</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-4293</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-4293</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-4293</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80500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80500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80500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80500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49450</v>
      </c>
      <c r="K1710" s="12" t="s">
        <v>211</v>
      </c>
      <c r="T1710" s="12" t="s">
        <v>1512</v>
      </c>
    </row>
    <row r="1711" spans="5:20" ht="12.95" customHeight="1" x14ac:dyDescent="0.2">
      <c r="E1711" s="5" t="s">
        <v>185</v>
      </c>
      <c r="G1711" s="5" t="s">
        <v>1550</v>
      </c>
      <c r="H1711" s="9" t="s">
        <v>1551</v>
      </c>
      <c r="I1711" s="22">
        <v>0</v>
      </c>
      <c r="J1711" s="22">
        <v>34550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6462</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90462</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90462</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-9962</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-9962</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-9962</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-9962</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2627</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2627</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2627</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-2627</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-2627</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-2627</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-2627</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21786</v>
      </c>
      <c r="K2112" s="12" t="s">
        <v>3811</v>
      </c>
      <c r="T2112" s="12" t="s">
        <v>3191</v>
      </c>
    </row>
    <row r="2113" spans="5:20" ht="12.95" customHeight="1" x14ac:dyDescent="0.2">
      <c r="E2113" s="5" t="s">
        <v>599</v>
      </c>
      <c r="G2113" s="5" t="s">
        <v>1550</v>
      </c>
      <c r="H2113" s="9" t="s">
        <v>1551</v>
      </c>
      <c r="I2113" s="22">
        <v>0</v>
      </c>
      <c r="J2113" s="22">
        <v>6255</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346028</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374069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374069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-374069</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-374069</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-374069</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-374069</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818153</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542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818695</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818695</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818695</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306733</v>
      </c>
      <c r="K2447" s="12" t="s">
        <v>2429</v>
      </c>
      <c r="T2447" s="12" t="s">
        <v>3325</v>
      </c>
    </row>
    <row r="2448" spans="5:20" ht="12.95" customHeight="1" x14ac:dyDescent="0.2">
      <c r="E2448" s="5" t="s">
        <v>2403</v>
      </c>
      <c r="G2448" s="5" t="s">
        <v>1550</v>
      </c>
      <c r="H2448" s="9" t="s">
        <v>1551</v>
      </c>
      <c r="I2448" s="22">
        <v>0</v>
      </c>
      <c r="J2448" s="22">
        <v>258048</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-733</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564048</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564048</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254647</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254647</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254647</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254647</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517774</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517774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517774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517774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233704</v>
      </c>
      <c r="K2715" s="12" t="s">
        <v>2705</v>
      </c>
      <c r="T2715" s="12" t="s">
        <v>3392</v>
      </c>
    </row>
    <row r="2716" spans="5:20" ht="12.95" customHeight="1" x14ac:dyDescent="0.2">
      <c r="E2716" s="5" t="s">
        <v>2679</v>
      </c>
      <c r="G2716" s="5" t="s">
        <v>1550</v>
      </c>
      <c r="H2716" s="9" t="s">
        <v>1551</v>
      </c>
      <c r="I2716" s="22">
        <v>0</v>
      </c>
      <c r="J2716" s="22">
        <v>97997</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331701</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331701</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186073</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186073</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186073</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186073</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171</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171</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171</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171</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155060</v>
      </c>
      <c r="K2782" s="12" t="s">
        <v>2774</v>
      </c>
      <c r="T2782" s="12" t="s">
        <v>3459</v>
      </c>
    </row>
    <row r="2783" spans="5:20" ht="12.95" customHeight="1" x14ac:dyDescent="0.2">
      <c r="E2783" s="5" t="s">
        <v>2748</v>
      </c>
      <c r="G2783" s="5" t="s">
        <v>1550</v>
      </c>
      <c r="H2783" s="9" t="s">
        <v>1551</v>
      </c>
      <c r="I2783" s="22">
        <v>0</v>
      </c>
      <c r="J2783" s="22">
        <v>125697</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133496</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437688</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437688</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-437517</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-437517</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-437517</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-437517</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888966</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474729</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1363695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1363695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1363695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548069</v>
      </c>
      <c r="K3184" s="12" t="s">
        <v>4917</v>
      </c>
      <c r="T3184" s="12" t="s">
        <v>3526</v>
      </c>
    </row>
    <row r="3185" spans="5:20" ht="12.95" customHeight="1" x14ac:dyDescent="0.2">
      <c r="E3185" s="5" t="s">
        <v>4891</v>
      </c>
      <c r="G3185" s="5" t="s">
        <v>1550</v>
      </c>
      <c r="H3185" s="9" t="s">
        <v>1551</v>
      </c>
      <c r="I3185" s="22">
        <v>0</v>
      </c>
      <c r="J3185" s="22">
        <v>469947</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159551</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1177567</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1177567</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186128</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186128</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186128</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186128</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11212</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360399</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393037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393037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-393037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-393037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-393037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-393037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2224893</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169257</v>
      </c>
      <c r="K3900" s="15" t="s">
        <v>3963</v>
      </c>
      <c r="T3900" s="12" t="s">
        <v>3706</v>
      </c>
    </row>
    <row r="3901" spans="4:20" ht="12.95" customHeight="1" x14ac:dyDescent="0.2">
      <c r="E3901" s="1" t="s">
        <v>3958</v>
      </c>
      <c r="G3901" s="1" t="s">
        <v>4667</v>
      </c>
      <c r="H3901" s="11" t="s">
        <v>4668</v>
      </c>
      <c r="I3901" s="14">
        <f>SUMIF($G$10:$G3900,$G3901,I$10:I3901)</f>
        <v>0</v>
      </c>
      <c r="J3901" s="14">
        <f>SUMIF($G$10:$G3900,$G3901,J$10:J3901)</f>
        <v>6875</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105975</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80500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474729</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2683165</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5745394</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5745394</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5745394</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2932195</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1780881</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265122</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23435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360399</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26694</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331207</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1399123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7119056</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7119056</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-1373662</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-1373662</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-1373662</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-1373662</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Z31" zoomScale="75" zoomScaleNormal="100" workbookViewId="0">
      <selection activeCell="AQ58" sqref="AQ58"/>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M11 May</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0</v>
      </c>
      <c r="Z4" s="12">
        <f>SUMIF(Sheet1!$T$10:$T$3962,E4,Sheet1!$J$10:$J$3962)</f>
        <v>0</v>
      </c>
      <c r="AA4" s="26">
        <f>SUM(X4:Z4)</f>
        <v>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888966</v>
      </c>
      <c r="AN6" s="12">
        <f>SUMIF(Sheet1!$T$10:$T$3962,S6,Sheet1!$J$10:$J$3962)</f>
        <v>818153</v>
      </c>
      <c r="AO6" s="12">
        <f>SUMIF(Sheet1!$T$10:$T$3962,T6,Sheet1!$J$10:$J$3962)</f>
        <v>517774</v>
      </c>
      <c r="AP6" s="12">
        <f>SUMIF(Sheet1!$T$10:$T$3962,U6,Sheet1!$J$10:$J$3962)</f>
        <v>0</v>
      </c>
      <c r="AQ6" s="26">
        <f t="shared" si="3"/>
        <v>2224893</v>
      </c>
      <c r="AR6" s="26">
        <f t="shared" si="4"/>
        <v>2224893</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91413</v>
      </c>
      <c r="Z7" s="12">
        <f>SUMIF(Sheet1!$T$10:$T$3962,E7,Sheet1!$J$10:$J$3962)</f>
        <v>2266</v>
      </c>
      <c r="AA7" s="26">
        <f t="shared" si="0"/>
        <v>93679</v>
      </c>
      <c r="AB7" s="12">
        <f>SUMIF(Sheet1!$T$10:$T$3962,G7,Sheet1!$J$10:$J$3962)</f>
        <v>7802</v>
      </c>
      <c r="AC7" s="12">
        <f>SUMIF(Sheet1!$T$10:$T$3962,H7,Sheet1!$J$10:$J$3962)</f>
        <v>0</v>
      </c>
      <c r="AD7" s="12">
        <f>SUMIF(Sheet1!$T$10:$T$3962,I7,Sheet1!$J$10:$J$3962)</f>
        <v>0</v>
      </c>
      <c r="AE7" s="12">
        <f>SUMIF(Sheet1!$T$10:$T$3962,J7,Sheet1!$J$10:$J$3962)</f>
        <v>67776</v>
      </c>
      <c r="AF7" s="12">
        <f>SUMIF(Sheet1!$T$10:$T$3962,K7,Sheet1!$J$10:$J$3962)</f>
        <v>0</v>
      </c>
      <c r="AG7" s="26">
        <f t="shared" si="1"/>
        <v>75578</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169257</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6875</v>
      </c>
      <c r="Z8" s="12">
        <f>SUMIF(Sheet1!$T$10:$T$3962,E8,Sheet1!$J$10:$J$3962)</f>
        <v>0</v>
      </c>
      <c r="AA8" s="26">
        <f t="shared" si="0"/>
        <v>6875</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6875</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105975</v>
      </c>
      <c r="Z9" s="12">
        <f>SUMIF(Sheet1!$T$10:$T$3962,E9,Sheet1!$J$10:$J$3962)</f>
        <v>0</v>
      </c>
      <c r="AA9" s="26">
        <f t="shared" si="0"/>
        <v>105975</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105975</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80500</v>
      </c>
      <c r="AE11" s="12">
        <f>SUMIF(Sheet1!$T$10:$T$3962,J11,Sheet1!$J$10:$J$3962)</f>
        <v>0</v>
      </c>
      <c r="AF11" s="12">
        <f>SUMIF(Sheet1!$T$10:$T$3962,K11,Sheet1!$J$10:$J$3962)</f>
        <v>0</v>
      </c>
      <c r="AG11" s="26">
        <f t="shared" si="1"/>
        <v>80500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80500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474729</v>
      </c>
      <c r="AN15" s="12">
        <f>SUMIF(Sheet1!$T$10:$T$3962,S15,Sheet1!$J$10:$J$3962)</f>
        <v>0</v>
      </c>
      <c r="AO15" s="12">
        <f>SUMIF(Sheet1!$T$10:$T$3962,T15,Sheet1!$J$10:$J$3962)</f>
        <v>0</v>
      </c>
      <c r="AP15" s="12">
        <f>SUMIF(Sheet1!$T$10:$T$3962,U15,Sheet1!$J$10:$J$3962)</f>
        <v>0</v>
      </c>
      <c r="AQ15" s="26">
        <f t="shared" si="3"/>
        <v>474729</v>
      </c>
      <c r="AR15" s="26">
        <f t="shared" si="4"/>
        <v>474729</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2645322</v>
      </c>
      <c r="Z16" s="12">
        <f>SUMIF(Sheet1!$T$10:$T$3962,E16,Sheet1!$J$10:$J$3962)</f>
        <v>0</v>
      </c>
      <c r="AA16" s="26">
        <f t="shared" si="0"/>
        <v>2645322</v>
      </c>
      <c r="AB16" s="12">
        <f>SUMIF(Sheet1!$T$10:$T$3962,G16,Sheet1!$J$10:$J$3962)</f>
        <v>36560</v>
      </c>
      <c r="AC16" s="12">
        <f>SUMIF(Sheet1!$T$10:$T$3962,H16,Sheet1!$J$10:$J$3962)</f>
        <v>0</v>
      </c>
      <c r="AD16" s="12">
        <f>SUMIF(Sheet1!$T$10:$T$3962,I16,Sheet1!$J$10:$J$3962)</f>
        <v>0</v>
      </c>
      <c r="AE16" s="12">
        <f>SUMIF(Sheet1!$T$10:$T$3962,J16,Sheet1!$J$10:$J$3962)</f>
        <v>570</v>
      </c>
      <c r="AF16" s="12">
        <f>SUMIF(Sheet1!$T$10:$T$3962,K16,Sheet1!$J$10:$J$3962)</f>
        <v>0</v>
      </c>
      <c r="AG16" s="26">
        <f t="shared" si="1"/>
        <v>37130</v>
      </c>
      <c r="AH16" s="12">
        <f>SUMIF(Sheet1!$T$10:$T$3962,M16,Sheet1!$J$10:$J$3962)</f>
        <v>0</v>
      </c>
      <c r="AI16" s="12">
        <f>SUMIF(Sheet1!$T$10:$T$3962,N16,Sheet1!$J$10:$J$3962)</f>
        <v>171</v>
      </c>
      <c r="AJ16" s="12">
        <f>SUMIF(Sheet1!$T$10:$T$3962,O16,Sheet1!$J$10:$J$3962)</f>
        <v>0</v>
      </c>
      <c r="AK16" s="26">
        <f t="shared" si="2"/>
        <v>171</v>
      </c>
      <c r="AL16" s="12">
        <f>SUMIF(Sheet1!$T$10:$T$3962,Q16,Sheet1!$J$10:$J$3962)</f>
        <v>0</v>
      </c>
      <c r="AM16" s="12">
        <f>SUMIF(Sheet1!$T$10:$T$3962,R16,Sheet1!$J$10:$J$3962)</f>
        <v>0</v>
      </c>
      <c r="AN16" s="12">
        <f>SUMIF(Sheet1!$T$10:$T$3962,S16,Sheet1!$J$10:$J$3962)</f>
        <v>542</v>
      </c>
      <c r="AO16" s="12">
        <f>SUMIF(Sheet1!$T$10:$T$3962,T16,Sheet1!$J$10:$J$3962)</f>
        <v>0</v>
      </c>
      <c r="AP16" s="12">
        <f>SUMIF(Sheet1!$T$10:$T$3962,U16,Sheet1!$J$10:$J$3962)</f>
        <v>0</v>
      </c>
      <c r="AQ16" s="26">
        <f t="shared" si="3"/>
        <v>542</v>
      </c>
      <c r="AR16" s="26">
        <f t="shared" si="4"/>
        <v>2683165</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2849585</v>
      </c>
      <c r="Z18" s="12">
        <f>SUMIF(Sheet1!$T$10:$T$3962,E18,Sheet1!$J$10:$J$3962)</f>
        <v>2266</v>
      </c>
      <c r="AA18" s="26">
        <f t="shared" si="0"/>
        <v>2851851</v>
      </c>
      <c r="AB18" s="12">
        <f>SUMIF(Sheet1!$T$10:$T$3962,G18,Sheet1!$J$10:$J$3962)</f>
        <v>44362</v>
      </c>
      <c r="AC18" s="12">
        <f>SUMIF(Sheet1!$T$10:$T$3962,H18,Sheet1!$J$10:$J$3962)</f>
        <v>0</v>
      </c>
      <c r="AD18" s="12">
        <f>SUMIF(Sheet1!$T$10:$T$3962,I18,Sheet1!$J$10:$J$3962)</f>
        <v>80500</v>
      </c>
      <c r="AE18" s="12">
        <f>SUMIF(Sheet1!$T$10:$T$3962,J18,Sheet1!$J$10:$J$3962)</f>
        <v>68346</v>
      </c>
      <c r="AF18" s="12">
        <f>SUMIF(Sheet1!$T$10:$T$3962,K18,Sheet1!$J$10:$J$3962)</f>
        <v>0</v>
      </c>
      <c r="AG18" s="26">
        <f t="shared" si="1"/>
        <v>193208</v>
      </c>
      <c r="AH18" s="12">
        <f>SUMIF(Sheet1!$T$10:$T$3962,M18,Sheet1!$J$10:$J$3962)</f>
        <v>0</v>
      </c>
      <c r="AI18" s="12">
        <f>SUMIF(Sheet1!$T$10:$T$3962,N18,Sheet1!$J$10:$J$3962)</f>
        <v>171</v>
      </c>
      <c r="AJ18" s="12">
        <f>SUMIF(Sheet1!$T$10:$T$3962,O18,Sheet1!$J$10:$J$3962)</f>
        <v>0</v>
      </c>
      <c r="AK18" s="26">
        <f t="shared" si="2"/>
        <v>171</v>
      </c>
      <c r="AL18" s="12">
        <f>SUMIF(Sheet1!$T$10:$T$3962,Q18,Sheet1!$J$10:$J$3962)</f>
        <v>0</v>
      </c>
      <c r="AM18" s="12">
        <f>SUMIF(Sheet1!$T$10:$T$3962,R18,Sheet1!$J$10:$J$3962)</f>
        <v>1363695</v>
      </c>
      <c r="AN18" s="12">
        <f>SUMIF(Sheet1!$T$10:$T$3962,S18,Sheet1!$J$10:$J$3962)</f>
        <v>818695</v>
      </c>
      <c r="AO18" s="12">
        <f>SUMIF(Sheet1!$T$10:$T$3962,T18,Sheet1!$J$10:$J$3962)</f>
        <v>517774</v>
      </c>
      <c r="AP18" s="12">
        <f>SUMIF(Sheet1!$T$10:$T$3962,U18,Sheet1!$J$10:$J$3962)</f>
        <v>0</v>
      </c>
      <c r="AQ18" s="26">
        <f t="shared" si="3"/>
        <v>2700164</v>
      </c>
      <c r="AR18" s="26">
        <f t="shared" si="4"/>
        <v>5745394</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2849585</v>
      </c>
      <c r="Z20" s="12">
        <f>SUMIF(Sheet1!$T$10:$T$3962,E20,Sheet1!$J$10:$J$3962)</f>
        <v>2266</v>
      </c>
      <c r="AA20" s="26">
        <f t="shared" si="0"/>
        <v>2851851</v>
      </c>
      <c r="AB20" s="12">
        <f>SUMIF(Sheet1!$T$10:$T$3962,G20,Sheet1!$J$10:$J$3962)</f>
        <v>44362</v>
      </c>
      <c r="AC20" s="12">
        <f>SUMIF(Sheet1!$T$10:$T$3962,H20,Sheet1!$J$10:$J$3962)</f>
        <v>0</v>
      </c>
      <c r="AD20" s="12">
        <f>SUMIF(Sheet1!$T$10:$T$3962,I20,Sheet1!$J$10:$J$3962)</f>
        <v>80500</v>
      </c>
      <c r="AE20" s="12">
        <f>SUMIF(Sheet1!$T$10:$T$3962,J20,Sheet1!$J$10:$J$3962)</f>
        <v>68346</v>
      </c>
      <c r="AF20" s="12">
        <f>SUMIF(Sheet1!$T$10:$T$3962,K20,Sheet1!$J$10:$J$3962)</f>
        <v>0</v>
      </c>
      <c r="AG20" s="26">
        <f t="shared" si="1"/>
        <v>193208</v>
      </c>
      <c r="AH20" s="12">
        <f>SUMIF(Sheet1!$T$10:$T$3962,M20,Sheet1!$J$10:$J$3962)</f>
        <v>0</v>
      </c>
      <c r="AI20" s="12">
        <f>SUMIF(Sheet1!$T$10:$T$3962,N20,Sheet1!$J$10:$J$3962)</f>
        <v>171</v>
      </c>
      <c r="AJ20" s="12">
        <f>SUMIF(Sheet1!$T$10:$T$3962,O20,Sheet1!$J$10:$J$3962)</f>
        <v>0</v>
      </c>
      <c r="AK20" s="26">
        <f t="shared" si="2"/>
        <v>171</v>
      </c>
      <c r="AL20" s="12">
        <f>SUMIF(Sheet1!$T$10:$T$3962,Q20,Sheet1!$J$10:$J$3962)</f>
        <v>0</v>
      </c>
      <c r="AM20" s="12">
        <f>SUMIF(Sheet1!$T$10:$T$3962,R20,Sheet1!$J$10:$J$3962)</f>
        <v>1363695</v>
      </c>
      <c r="AN20" s="12">
        <f>SUMIF(Sheet1!$T$10:$T$3962,S20,Sheet1!$J$10:$J$3962)</f>
        <v>818695</v>
      </c>
      <c r="AO20" s="12">
        <f>SUMIF(Sheet1!$T$10:$T$3962,T20,Sheet1!$J$10:$J$3962)</f>
        <v>517774</v>
      </c>
      <c r="AP20" s="12">
        <f>SUMIF(Sheet1!$T$10:$T$3962,U20,Sheet1!$J$10:$J$3962)</f>
        <v>0</v>
      </c>
      <c r="AQ20" s="26">
        <f t="shared" si="3"/>
        <v>2700164</v>
      </c>
      <c r="AR20" s="26">
        <f t="shared" si="4"/>
        <v>5745394</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2849585</v>
      </c>
      <c r="Z26" s="12">
        <f>SUMIF(Sheet1!$T$10:$T$3962,E26,Sheet1!$J$10:$J$3962)</f>
        <v>2266</v>
      </c>
      <c r="AA26" s="26">
        <f>SUM(X26:Z26)</f>
        <v>2851851</v>
      </c>
      <c r="AB26" s="12">
        <f>SUMIF(Sheet1!$T$10:$T$3962,G26,Sheet1!$J$10:$J$3962)</f>
        <v>44362</v>
      </c>
      <c r="AC26" s="12">
        <f>SUMIF(Sheet1!$T$10:$T$3962,H26,Sheet1!$J$10:$J$3962)</f>
        <v>0</v>
      </c>
      <c r="AD26" s="12">
        <f>SUMIF(Sheet1!$T$10:$T$3962,I26,Sheet1!$J$10:$J$3962)</f>
        <v>80500</v>
      </c>
      <c r="AE26" s="12">
        <f>SUMIF(Sheet1!$T$10:$T$3962,J26,Sheet1!$J$10:$J$3962)</f>
        <v>68346</v>
      </c>
      <c r="AF26" s="12">
        <f>SUMIF(Sheet1!$T$10:$T$3962,K26,Sheet1!$J$10:$J$3962)</f>
        <v>0</v>
      </c>
      <c r="AG26" s="26">
        <f>SUM(AB26:AF26)</f>
        <v>193208</v>
      </c>
      <c r="AH26" s="12">
        <f>SUMIF(Sheet1!$T$10:$T$3962,M26,Sheet1!$J$10:$J$3962)</f>
        <v>0</v>
      </c>
      <c r="AI26" s="12">
        <f>SUMIF(Sheet1!$T$10:$T$3962,N26,Sheet1!$J$10:$J$3962)</f>
        <v>171</v>
      </c>
      <c r="AJ26" s="12">
        <f>SUMIF(Sheet1!$T$10:$T$3962,O26,Sheet1!$J$10:$J$3962)</f>
        <v>0</v>
      </c>
      <c r="AK26" s="26">
        <f>SUM(AH26:AJ26)</f>
        <v>171</v>
      </c>
      <c r="AL26" s="12">
        <f>SUMIF(Sheet1!$T$10:$T$3962,Q26,Sheet1!$J$10:$J$3962)</f>
        <v>0</v>
      </c>
      <c r="AM26" s="12">
        <f>SUMIF(Sheet1!$T$10:$T$3962,R26,Sheet1!$J$10:$J$3962)</f>
        <v>1363695</v>
      </c>
      <c r="AN26" s="12">
        <f>SUMIF(Sheet1!$T$10:$T$3962,S26,Sheet1!$J$10:$J$3962)</f>
        <v>818695</v>
      </c>
      <c r="AO26" s="12">
        <f>SUMIF(Sheet1!$T$10:$T$3962,T26,Sheet1!$J$10:$J$3962)</f>
        <v>517774</v>
      </c>
      <c r="AP26" s="12">
        <f>SUMIF(Sheet1!$T$10:$T$3962,U26,Sheet1!$J$10:$J$3962)</f>
        <v>0</v>
      </c>
      <c r="AQ26" s="26">
        <f>SUM(AL26:AP26)</f>
        <v>2700164</v>
      </c>
      <c r="AR26" s="26">
        <f>+AQ26+AK26+AG26+AA26</f>
        <v>5745394</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178325</v>
      </c>
      <c r="Y28" s="12">
        <f>SUMIF(Sheet1!$T$10:$T$3962,D28,Sheet1!$J$10:$J$3962)</f>
        <v>434928</v>
      </c>
      <c r="Z28" s="12">
        <f>SUMIF(Sheet1!$T$10:$T$3962,E28,Sheet1!$J$10:$J$3962)</f>
        <v>438705</v>
      </c>
      <c r="AA28" s="26">
        <f t="shared" ref="AA28:AA45" si="5">SUM(X28:Z28)</f>
        <v>1051958</v>
      </c>
      <c r="AB28" s="12">
        <f>SUMIF(Sheet1!$T$10:$T$3962,G28,Sheet1!$J$10:$J$3962)</f>
        <v>316066</v>
      </c>
      <c r="AC28" s="12">
        <f>SUMIF(Sheet1!$T$10:$T$3962,H28,Sheet1!$J$10:$J$3962)</f>
        <v>21786</v>
      </c>
      <c r="AD28" s="12">
        <f>SUMIF(Sheet1!$T$10:$T$3962,I28,Sheet1!$J$10:$J$3962)</f>
        <v>49450</v>
      </c>
      <c r="AE28" s="12">
        <f>SUMIF(Sheet1!$T$10:$T$3962,J28,Sheet1!$J$10:$J$3962)</f>
        <v>50201</v>
      </c>
      <c r="AF28" s="12">
        <f>SUMIF(Sheet1!$T$10:$T$3962,K28,Sheet1!$J$10:$J$3962)</f>
        <v>0</v>
      </c>
      <c r="AG28" s="26">
        <f t="shared" ref="AG28:AG45" si="6">SUM(AB28:AF28)</f>
        <v>437503</v>
      </c>
      <c r="AH28" s="12">
        <f>SUMIF(Sheet1!$T$10:$T$3962,M28,Sheet1!$J$10:$J$3962)</f>
        <v>177742</v>
      </c>
      <c r="AI28" s="12">
        <f>SUMIF(Sheet1!$T$10:$T$3962,N28,Sheet1!$J$10:$J$3962)</f>
        <v>155060</v>
      </c>
      <c r="AJ28" s="12">
        <f>SUMIF(Sheet1!$T$10:$T$3962,O28,Sheet1!$J$10:$J$3962)</f>
        <v>0</v>
      </c>
      <c r="AK28" s="26">
        <f t="shared" ref="AK28:AK45" si="7">SUM(AH28:AJ28)</f>
        <v>332802</v>
      </c>
      <c r="AL28" s="12">
        <f>SUMIF(Sheet1!$T$10:$T$3962,Q28,Sheet1!$J$10:$J$3962)</f>
        <v>21426</v>
      </c>
      <c r="AM28" s="12">
        <f>SUMIF(Sheet1!$T$10:$T$3962,R28,Sheet1!$J$10:$J$3962)</f>
        <v>548069</v>
      </c>
      <c r="AN28" s="12">
        <f>SUMIF(Sheet1!$T$10:$T$3962,S28,Sheet1!$J$10:$J$3962)</f>
        <v>306733</v>
      </c>
      <c r="AO28" s="12">
        <f>SUMIF(Sheet1!$T$10:$T$3962,T28,Sheet1!$J$10:$J$3962)</f>
        <v>233704</v>
      </c>
      <c r="AP28" s="12">
        <f>SUMIF(Sheet1!$T$10:$T$3962,U28,Sheet1!$J$10:$J$3962)</f>
        <v>0</v>
      </c>
      <c r="AQ28" s="26">
        <f t="shared" ref="AQ28:AQ45" si="8">SUM(AL28:AP28)</f>
        <v>1109932</v>
      </c>
      <c r="AR28" s="26">
        <f t="shared" ref="AR28:AR45" si="9">+AQ28+AK28+AG28+AA28</f>
        <v>2932195</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94496</v>
      </c>
      <c r="Y29" s="12">
        <f>SUMIF(Sheet1!$T$10:$T$3962,D29,Sheet1!$J$10:$J$3962)</f>
        <v>157879</v>
      </c>
      <c r="Z29" s="12">
        <f>SUMIF(Sheet1!$T$10:$T$3962,E29,Sheet1!$J$10:$J$3962)</f>
        <v>229827</v>
      </c>
      <c r="AA29" s="26">
        <f t="shared" si="5"/>
        <v>482202</v>
      </c>
      <c r="AB29" s="12">
        <f>SUMIF(Sheet1!$T$10:$T$3962,G29,Sheet1!$J$10:$J$3962)</f>
        <v>177895</v>
      </c>
      <c r="AC29" s="12">
        <f>SUMIF(Sheet1!$T$10:$T$3962,H29,Sheet1!$J$10:$J$3962)</f>
        <v>6255</v>
      </c>
      <c r="AD29" s="12">
        <f>SUMIF(Sheet1!$T$10:$T$3962,I29,Sheet1!$J$10:$J$3962)</f>
        <v>34550</v>
      </c>
      <c r="AE29" s="12">
        <f>SUMIF(Sheet1!$T$10:$T$3962,J29,Sheet1!$J$10:$J$3962)</f>
        <v>21056</v>
      </c>
      <c r="AF29" s="12">
        <f>SUMIF(Sheet1!$T$10:$T$3962,K29,Sheet1!$J$10:$J$3962)</f>
        <v>0</v>
      </c>
      <c r="AG29" s="26">
        <f t="shared" si="6"/>
        <v>239756</v>
      </c>
      <c r="AH29" s="12">
        <f>SUMIF(Sheet1!$T$10:$T$3962,M29,Sheet1!$J$10:$J$3962)</f>
        <v>96022</v>
      </c>
      <c r="AI29" s="12">
        <f>SUMIF(Sheet1!$T$10:$T$3962,N29,Sheet1!$J$10:$J$3962)</f>
        <v>125697</v>
      </c>
      <c r="AJ29" s="12">
        <f>SUMIF(Sheet1!$T$10:$T$3962,O29,Sheet1!$J$10:$J$3962)</f>
        <v>0</v>
      </c>
      <c r="AK29" s="26">
        <f t="shared" si="7"/>
        <v>221719</v>
      </c>
      <c r="AL29" s="12">
        <f>SUMIF(Sheet1!$T$10:$T$3962,Q29,Sheet1!$J$10:$J$3962)</f>
        <v>11212</v>
      </c>
      <c r="AM29" s="12">
        <f>SUMIF(Sheet1!$T$10:$T$3962,R29,Sheet1!$J$10:$J$3962)</f>
        <v>469947</v>
      </c>
      <c r="AN29" s="12">
        <f>SUMIF(Sheet1!$T$10:$T$3962,S29,Sheet1!$J$10:$J$3962)</f>
        <v>258048</v>
      </c>
      <c r="AO29" s="12">
        <f>SUMIF(Sheet1!$T$10:$T$3962,T29,Sheet1!$J$10:$J$3962)</f>
        <v>97997</v>
      </c>
      <c r="AP29" s="12">
        <f>SUMIF(Sheet1!$T$10:$T$3962,U29,Sheet1!$J$10:$J$3962)</f>
        <v>0</v>
      </c>
      <c r="AQ29" s="26">
        <f t="shared" si="8"/>
        <v>837204</v>
      </c>
      <c r="AR29" s="26">
        <f t="shared" si="9"/>
        <v>1780881</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265122</v>
      </c>
      <c r="Y32" s="12">
        <f>SUMIF(Sheet1!$T$10:$T$3962,D32,Sheet1!$J$10:$J$3962)</f>
        <v>0</v>
      </c>
      <c r="Z32" s="12">
        <f>SUMIF(Sheet1!$T$10:$T$3962,E32,Sheet1!$J$10:$J$3962)</f>
        <v>0</v>
      </c>
      <c r="AA32" s="26">
        <f t="shared" si="5"/>
        <v>265122</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265122</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23435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360399</v>
      </c>
      <c r="AM38" s="12">
        <f>SUMIF(Sheet1!$T$10:$T$3962,R38,Sheet1!$J$10:$J$3962)</f>
        <v>0</v>
      </c>
      <c r="AN38" s="12">
        <f>SUMIF(Sheet1!$T$10:$T$3962,S38,Sheet1!$J$10:$J$3962)</f>
        <v>0</v>
      </c>
      <c r="AO38" s="12">
        <f>SUMIF(Sheet1!$T$10:$T$3962,T38,Sheet1!$J$10:$J$3962)</f>
        <v>0</v>
      </c>
      <c r="AP38" s="12">
        <f>SUMIF(Sheet1!$T$10:$T$3962,U38,Sheet1!$J$10:$J$3962)</f>
        <v>0</v>
      </c>
      <c r="AQ38" s="26">
        <f t="shared" si="8"/>
        <v>360399</v>
      </c>
      <c r="AR38" s="26">
        <f t="shared" si="9"/>
        <v>360399</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26694</v>
      </c>
      <c r="AA40" s="26">
        <f t="shared" si="5"/>
        <v>26694</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26694</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331207</v>
      </c>
      <c r="Z41" s="12">
        <f>SUMIF(Sheet1!$T$10:$T$3962,E41,Sheet1!$J$10:$J$3962)</f>
        <v>0</v>
      </c>
      <c r="AA41" s="26">
        <f t="shared" si="5"/>
        <v>331207</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331207</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-445074</v>
      </c>
      <c r="Y42" s="12">
        <f>SUMIF(Sheet1!$T$10:$T$3962,D42,Sheet1!$J$10:$J$3962)</f>
        <v>892763</v>
      </c>
      <c r="Z42" s="12">
        <f>SUMIF(Sheet1!$T$10:$T$3962,E42,Sheet1!$J$10:$J$3962)</f>
        <v>267176</v>
      </c>
      <c r="AA42" s="26">
        <f t="shared" si="5"/>
        <v>714865</v>
      </c>
      <c r="AB42" s="12">
        <f>SUMIF(Sheet1!$T$10:$T$3962,G42,Sheet1!$J$10:$J$3962)</f>
        <v>24635</v>
      </c>
      <c r="AC42" s="12">
        <f>SUMIF(Sheet1!$T$10:$T$3962,H42,Sheet1!$J$10:$J$3962)</f>
        <v>346028</v>
      </c>
      <c r="AD42" s="12">
        <f>SUMIF(Sheet1!$T$10:$T$3962,I42,Sheet1!$J$10:$J$3962)</f>
        <v>9089</v>
      </c>
      <c r="AE42" s="12">
        <f>SUMIF(Sheet1!$T$10:$T$3962,J42,Sheet1!$J$10:$J$3962)</f>
        <v>1382</v>
      </c>
      <c r="AF42" s="12">
        <f>SUMIF(Sheet1!$T$10:$T$3962,K42,Sheet1!$J$10:$J$3962)</f>
        <v>0</v>
      </c>
      <c r="AG42" s="26">
        <f t="shared" si="6"/>
        <v>381134</v>
      </c>
      <c r="AH42" s="12">
        <f>SUMIF(Sheet1!$T$10:$T$3962,M42,Sheet1!$J$10:$J$3962)</f>
        <v>10810</v>
      </c>
      <c r="AI42" s="12">
        <f>SUMIF(Sheet1!$T$10:$T$3962,N42,Sheet1!$J$10:$J$3962)</f>
        <v>133496</v>
      </c>
      <c r="AJ42" s="12">
        <f>SUMIF(Sheet1!$T$10:$T$3962,O42,Sheet1!$J$10:$J$3962)</f>
        <v>0</v>
      </c>
      <c r="AK42" s="26">
        <f t="shared" si="7"/>
        <v>144306</v>
      </c>
      <c r="AL42" s="12">
        <f>SUMIF(Sheet1!$T$10:$T$3962,Q42,Sheet1!$J$10:$J$3962)</f>
        <v>0</v>
      </c>
      <c r="AM42" s="12">
        <f>SUMIF(Sheet1!$T$10:$T$3962,R42,Sheet1!$J$10:$J$3962)</f>
        <v>159551</v>
      </c>
      <c r="AN42" s="12">
        <f>SUMIF(Sheet1!$T$10:$T$3962,S42,Sheet1!$J$10:$J$3962)</f>
        <v>-733</v>
      </c>
      <c r="AO42" s="12">
        <f>SUMIF(Sheet1!$T$10:$T$3962,T42,Sheet1!$J$10:$J$3962)</f>
        <v>0</v>
      </c>
      <c r="AP42" s="12">
        <f>SUMIF(Sheet1!$T$10:$T$3962,U42,Sheet1!$J$10:$J$3962)</f>
        <v>0</v>
      </c>
      <c r="AQ42" s="26">
        <f t="shared" si="8"/>
        <v>158818</v>
      </c>
      <c r="AR42" s="26">
        <f t="shared" si="9"/>
        <v>1399123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92869</v>
      </c>
      <c r="Y45" s="12">
        <f>SUMIF(Sheet1!$T$10:$T$3962,D45,Sheet1!$J$10:$J$3962)</f>
        <v>1816777</v>
      </c>
      <c r="Z45" s="12">
        <f>SUMIF(Sheet1!$T$10:$T$3962,E45,Sheet1!$J$10:$J$3962)</f>
        <v>962402</v>
      </c>
      <c r="AA45" s="26">
        <f t="shared" si="5"/>
        <v>2872048</v>
      </c>
      <c r="AB45" s="12">
        <f>SUMIF(Sheet1!$T$10:$T$3962,G45,Sheet1!$J$10:$J$3962)</f>
        <v>518596</v>
      </c>
      <c r="AC45" s="12">
        <f>SUMIF(Sheet1!$T$10:$T$3962,H45,Sheet1!$J$10:$J$3962)</f>
        <v>374069</v>
      </c>
      <c r="AD45" s="12">
        <f>SUMIF(Sheet1!$T$10:$T$3962,I45,Sheet1!$J$10:$J$3962)</f>
        <v>93089</v>
      </c>
      <c r="AE45" s="12">
        <f>SUMIF(Sheet1!$T$10:$T$3962,J45,Sheet1!$J$10:$J$3962)</f>
        <v>72639</v>
      </c>
      <c r="AF45" s="12">
        <f>SUMIF(Sheet1!$T$10:$T$3962,K45,Sheet1!$J$10:$J$3962)</f>
        <v>0</v>
      </c>
      <c r="AG45" s="26">
        <f t="shared" si="6"/>
        <v>1058393</v>
      </c>
      <c r="AH45" s="12">
        <f>SUMIF(Sheet1!$T$10:$T$3962,M45,Sheet1!$J$10:$J$3962)</f>
        <v>284574</v>
      </c>
      <c r="AI45" s="12">
        <f>SUMIF(Sheet1!$T$10:$T$3962,N45,Sheet1!$J$10:$J$3962)</f>
        <v>437688</v>
      </c>
      <c r="AJ45" s="12">
        <f>SUMIF(Sheet1!$T$10:$T$3962,O45,Sheet1!$J$10:$J$3962)</f>
        <v>0</v>
      </c>
      <c r="AK45" s="26">
        <f t="shared" si="7"/>
        <v>722262</v>
      </c>
      <c r="AL45" s="12">
        <f>SUMIF(Sheet1!$T$10:$T$3962,Q45,Sheet1!$J$10:$J$3962)</f>
        <v>393037</v>
      </c>
      <c r="AM45" s="12">
        <f>SUMIF(Sheet1!$T$10:$T$3962,R45,Sheet1!$J$10:$J$3962)</f>
        <v>1177567</v>
      </c>
      <c r="AN45" s="12">
        <f>SUMIF(Sheet1!$T$10:$T$3962,S45,Sheet1!$J$10:$J$3962)</f>
        <v>564048</v>
      </c>
      <c r="AO45" s="12">
        <f>SUMIF(Sheet1!$T$10:$T$3962,T45,Sheet1!$J$10:$J$3962)</f>
        <v>331701</v>
      </c>
      <c r="AP45" s="12">
        <f>SUMIF(Sheet1!$T$10:$T$3962,U45,Sheet1!$J$10:$J$3962)</f>
        <v>0</v>
      </c>
      <c r="AQ45" s="26">
        <f t="shared" si="8"/>
        <v>2466353</v>
      </c>
      <c r="AR45" s="26">
        <f t="shared" si="9"/>
        <v>7119056</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92869</v>
      </c>
      <c r="Y51" s="12">
        <f>SUMIF(Sheet1!$T$10:$T$3962,D51,Sheet1!$J$10:$J$3962)</f>
        <v>1816777</v>
      </c>
      <c r="Z51" s="12">
        <f>SUMIF(Sheet1!$T$10:$T$3962,E51,Sheet1!$J$10:$J$3962)</f>
        <v>962402</v>
      </c>
      <c r="AA51" s="26">
        <f>SUM(X51:Z51)</f>
        <v>2872048</v>
      </c>
      <c r="AB51" s="12">
        <f>SUMIF(Sheet1!$T$10:$T$3962,G51,Sheet1!$J$10:$J$3962)</f>
        <v>518596</v>
      </c>
      <c r="AC51" s="12">
        <f>SUMIF(Sheet1!$T$10:$T$3962,H51,Sheet1!$J$10:$J$3962)</f>
        <v>374069</v>
      </c>
      <c r="AD51" s="12">
        <f>SUMIF(Sheet1!$T$10:$T$3962,I51,Sheet1!$J$10:$J$3962)</f>
        <v>93089</v>
      </c>
      <c r="AE51" s="12">
        <f>SUMIF(Sheet1!$T$10:$T$3962,J51,Sheet1!$J$10:$J$3962)</f>
        <v>72639</v>
      </c>
      <c r="AF51" s="12">
        <f>SUMIF(Sheet1!$T$10:$T$3962,K51,Sheet1!$J$10:$J$3962)</f>
        <v>0</v>
      </c>
      <c r="AG51" s="26">
        <f>SUM(AB51:AF51)</f>
        <v>1058393</v>
      </c>
      <c r="AH51" s="12">
        <f>SUMIF(Sheet1!$T$10:$T$3962,M51,Sheet1!$J$10:$J$3962)</f>
        <v>284574</v>
      </c>
      <c r="AI51" s="12">
        <f>SUMIF(Sheet1!$T$10:$T$3962,N51,Sheet1!$J$10:$J$3962)</f>
        <v>437688</v>
      </c>
      <c r="AJ51" s="12">
        <f>SUMIF(Sheet1!$T$10:$T$3962,O51,Sheet1!$J$10:$J$3962)</f>
        <v>0</v>
      </c>
      <c r="AK51" s="26">
        <f>SUM(AH51:AJ51)</f>
        <v>722262</v>
      </c>
      <c r="AL51" s="12">
        <f>SUMIF(Sheet1!$T$10:$T$3962,Q51,Sheet1!$J$10:$J$3962)</f>
        <v>393037</v>
      </c>
      <c r="AM51" s="12">
        <f>SUMIF(Sheet1!$T$10:$T$3962,R51,Sheet1!$J$10:$J$3962)</f>
        <v>1177567</v>
      </c>
      <c r="AN51" s="12">
        <f>SUMIF(Sheet1!$T$10:$T$3962,S51,Sheet1!$J$10:$J$3962)</f>
        <v>564048</v>
      </c>
      <c r="AO51" s="12">
        <f>SUMIF(Sheet1!$T$10:$T$3962,T51,Sheet1!$J$10:$J$3962)</f>
        <v>331701</v>
      </c>
      <c r="AP51" s="12">
        <f>SUMIF(Sheet1!$T$10:$T$3962,U51,Sheet1!$J$10:$J$3962)</f>
        <v>0</v>
      </c>
      <c r="AQ51" s="26">
        <f>SUM(AL51:AP51)</f>
        <v>2466353</v>
      </c>
      <c r="AR51" s="26">
        <f>+AQ51+AK51+AG51+AA51</f>
        <v>7119056</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-92869</v>
      </c>
      <c r="Y53" s="12">
        <f>SUMIF(Sheet1!$T$10:$T$3962,D53,Sheet1!$J$10:$J$3962)</f>
        <v>1032808</v>
      </c>
      <c r="Z53" s="12">
        <f>SUMIF(Sheet1!$T$10:$T$3962,E53,Sheet1!$J$10:$J$3962)</f>
        <v>-960136</v>
      </c>
      <c r="AA53" s="26">
        <f t="shared" ref="AA53:AA58" si="10">SUM(X53:Z53)</f>
        <v>-20197</v>
      </c>
      <c r="AB53" s="12">
        <f>SUMIF(Sheet1!$T$10:$T$3962,G53,Sheet1!$J$10:$J$3962)</f>
        <v>-474234</v>
      </c>
      <c r="AC53" s="12">
        <f>SUMIF(Sheet1!$T$10:$T$3962,H53,Sheet1!$J$10:$J$3962)</f>
        <v>-374069</v>
      </c>
      <c r="AD53" s="12">
        <f>SUMIF(Sheet1!$T$10:$T$3962,I53,Sheet1!$J$10:$J$3962)</f>
        <v>-12589</v>
      </c>
      <c r="AE53" s="12">
        <f>SUMIF(Sheet1!$T$10:$T$3962,J53,Sheet1!$J$10:$J$3962)</f>
        <v>-4293</v>
      </c>
      <c r="AF53" s="12">
        <f>SUMIF(Sheet1!$T$10:$T$3962,K53,Sheet1!$J$10:$J$3962)</f>
        <v>0</v>
      </c>
      <c r="AG53" s="26">
        <f t="shared" ref="AG53:AG58" si="11">SUM(AB53:AF53)</f>
        <v>-865185</v>
      </c>
      <c r="AH53" s="12">
        <f>SUMIF(Sheet1!$T$10:$T$3962,M53,Sheet1!$J$10:$J$3962)</f>
        <v>-284574</v>
      </c>
      <c r="AI53" s="12">
        <f>SUMIF(Sheet1!$T$10:$T$3962,N53,Sheet1!$J$10:$J$3962)</f>
        <v>-437517</v>
      </c>
      <c r="AJ53" s="12">
        <f>SUMIF(Sheet1!$T$10:$T$3962,O53,Sheet1!$J$10:$J$3962)</f>
        <v>0</v>
      </c>
      <c r="AK53" s="26">
        <f t="shared" ref="AK53:AK58" si="12">SUM(AH53:AJ53)</f>
        <v>-722091</v>
      </c>
      <c r="AL53" s="12">
        <f>SUMIF(Sheet1!$T$10:$T$3962,Q53,Sheet1!$J$10:$J$3962)</f>
        <v>-393037</v>
      </c>
      <c r="AM53" s="12">
        <f>SUMIF(Sheet1!$T$10:$T$3962,R53,Sheet1!$J$10:$J$3962)</f>
        <v>186128</v>
      </c>
      <c r="AN53" s="12">
        <f>SUMIF(Sheet1!$T$10:$T$3962,S53,Sheet1!$J$10:$J$3962)</f>
        <v>254647</v>
      </c>
      <c r="AO53" s="12">
        <f>SUMIF(Sheet1!$T$10:$T$3962,T53,Sheet1!$J$10:$J$3962)</f>
        <v>186073</v>
      </c>
      <c r="AP53" s="12">
        <f>SUMIF(Sheet1!$T$10:$T$3962,U53,Sheet1!$J$10:$J$3962)</f>
        <v>0</v>
      </c>
      <c r="AQ53" s="26">
        <f t="shared" ref="AQ53:AQ58" si="13">SUM(AL53:AP53)</f>
        <v>233811</v>
      </c>
      <c r="AR53" s="26">
        <f t="shared" ref="AR53:AR58" si="14">+AQ53+AK53+AG53+AA53</f>
        <v>-1373662</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-92869</v>
      </c>
      <c r="Y55" s="12">
        <f>SUMIF(Sheet1!$T$10:$T$3962,D55,Sheet1!$J$10:$J$3962)</f>
        <v>1032808</v>
      </c>
      <c r="Z55" s="12">
        <f>SUMIF(Sheet1!$T$10:$T$3962,E55,Sheet1!$J$10:$J$3962)</f>
        <v>-960136</v>
      </c>
      <c r="AA55" s="26">
        <f t="shared" si="10"/>
        <v>-20197</v>
      </c>
      <c r="AB55" s="12">
        <f>SUMIF(Sheet1!$T$10:$T$3962,G55,Sheet1!$J$10:$J$3962)</f>
        <v>-474234</v>
      </c>
      <c r="AC55" s="12">
        <f>SUMIF(Sheet1!$T$10:$T$3962,H55,Sheet1!$J$10:$J$3962)</f>
        <v>-374069</v>
      </c>
      <c r="AD55" s="12">
        <f>SUMIF(Sheet1!$T$10:$T$3962,I55,Sheet1!$J$10:$J$3962)</f>
        <v>-12589</v>
      </c>
      <c r="AE55" s="12">
        <f>SUMIF(Sheet1!$T$10:$T$3962,J55,Sheet1!$J$10:$J$3962)</f>
        <v>-4293</v>
      </c>
      <c r="AF55" s="12">
        <f>SUMIF(Sheet1!$T$10:$T$3962,K55,Sheet1!$J$10:$J$3962)</f>
        <v>0</v>
      </c>
      <c r="AG55" s="26">
        <f t="shared" si="11"/>
        <v>-865185</v>
      </c>
      <c r="AH55" s="12">
        <f>SUMIF(Sheet1!$T$10:$T$3962,M55,Sheet1!$J$10:$J$3962)</f>
        <v>-284574</v>
      </c>
      <c r="AI55" s="12">
        <f>SUMIF(Sheet1!$T$10:$T$3962,N55,Sheet1!$J$10:$J$3962)</f>
        <v>-437517</v>
      </c>
      <c r="AJ55" s="12">
        <f>SUMIF(Sheet1!$T$10:$T$3962,O55,Sheet1!$J$10:$J$3962)</f>
        <v>0</v>
      </c>
      <c r="AK55" s="26">
        <f t="shared" si="12"/>
        <v>-722091</v>
      </c>
      <c r="AL55" s="12">
        <f>SUMIF(Sheet1!$T$10:$T$3962,Q55,Sheet1!$J$10:$J$3962)</f>
        <v>-393037</v>
      </c>
      <c r="AM55" s="12">
        <f>SUMIF(Sheet1!$T$10:$T$3962,R55,Sheet1!$J$10:$J$3962)</f>
        <v>186128</v>
      </c>
      <c r="AN55" s="12">
        <f>SUMIF(Sheet1!$T$10:$T$3962,S55,Sheet1!$J$10:$J$3962)</f>
        <v>254647</v>
      </c>
      <c r="AO55" s="12">
        <f>SUMIF(Sheet1!$T$10:$T$3962,T55,Sheet1!$J$10:$J$3962)</f>
        <v>186073</v>
      </c>
      <c r="AP55" s="12">
        <f>SUMIF(Sheet1!$T$10:$T$3962,U55,Sheet1!$J$10:$J$3962)</f>
        <v>0</v>
      </c>
      <c r="AQ55" s="26">
        <f t="shared" si="13"/>
        <v>233811</v>
      </c>
      <c r="AR55" s="26">
        <f t="shared" si="14"/>
        <v>-1373662</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-92869</v>
      </c>
      <c r="Y58" s="12">
        <f>SUMIF(Sheet1!$T$10:$T$3962,D58,Sheet1!$J$10:$J$3962)</f>
        <v>1032808</v>
      </c>
      <c r="Z58" s="12">
        <f>SUMIF(Sheet1!$T$10:$T$3962,E58,Sheet1!$J$10:$J$3962)</f>
        <v>-960136</v>
      </c>
      <c r="AA58" s="26">
        <f t="shared" si="10"/>
        <v>-20197</v>
      </c>
      <c r="AB58" s="12">
        <f>SUMIF(Sheet1!$T$10:$T$3962,G58,Sheet1!$J$10:$J$3962)</f>
        <v>-474234</v>
      </c>
      <c r="AC58" s="12">
        <f>SUMIF(Sheet1!$T$10:$T$3962,H58,Sheet1!$J$10:$J$3962)</f>
        <v>-374069</v>
      </c>
      <c r="AD58" s="12">
        <f>SUMIF(Sheet1!$T$10:$T$3962,I58,Sheet1!$J$10:$J$3962)</f>
        <v>-12589</v>
      </c>
      <c r="AE58" s="12">
        <f>SUMIF(Sheet1!$T$10:$T$3962,J58,Sheet1!$J$10:$J$3962)</f>
        <v>-4293</v>
      </c>
      <c r="AF58" s="12">
        <f>SUMIF(Sheet1!$T$10:$T$3962,K58,Sheet1!$J$10:$J$3962)</f>
        <v>0</v>
      </c>
      <c r="AG58" s="26">
        <f t="shared" si="11"/>
        <v>-865185</v>
      </c>
      <c r="AH58" s="12">
        <f>SUMIF(Sheet1!$T$10:$T$3962,M58,Sheet1!$J$10:$J$3962)</f>
        <v>-284574</v>
      </c>
      <c r="AI58" s="12">
        <f>SUMIF(Sheet1!$T$10:$T$3962,N58,Sheet1!$J$10:$J$3962)</f>
        <v>-437517</v>
      </c>
      <c r="AJ58" s="12">
        <f>SUMIF(Sheet1!$T$10:$T$3962,O58,Sheet1!$J$10:$J$3962)</f>
        <v>0</v>
      </c>
      <c r="AK58" s="26">
        <f t="shared" si="12"/>
        <v>-722091</v>
      </c>
      <c r="AL58" s="12">
        <f>SUMIF(Sheet1!$T$10:$T$3962,Q58,Sheet1!$J$10:$J$3962)</f>
        <v>-393037</v>
      </c>
      <c r="AM58" s="12">
        <f>SUMIF(Sheet1!$T$10:$T$3962,R58,Sheet1!$J$10:$J$3962)</f>
        <v>186128</v>
      </c>
      <c r="AN58" s="12">
        <f>SUMIF(Sheet1!$T$10:$T$3962,S58,Sheet1!$J$10:$J$3962)</f>
        <v>254647</v>
      </c>
      <c r="AO58" s="12">
        <f>SUMIF(Sheet1!$T$10:$T$3962,T58,Sheet1!$J$10:$J$3962)</f>
        <v>186073</v>
      </c>
      <c r="AP58" s="12">
        <f>SUMIF(Sheet1!$T$10:$T$3962,U58,Sheet1!$J$10:$J$3962)</f>
        <v>0</v>
      </c>
      <c r="AQ58" s="26">
        <f t="shared" si="13"/>
        <v>233811</v>
      </c>
      <c r="AR58" s="26">
        <f t="shared" si="14"/>
        <v>-1373662</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-92869</v>
      </c>
      <c r="Y69" s="12">
        <f>SUMIF(Sheet1!$T$10:$T$3962,D69,Sheet1!$J$10:$J$3962)</f>
        <v>1032808</v>
      </c>
      <c r="Z69" s="12">
        <f>SUMIF(Sheet1!$T$10:$T$3962,E69,Sheet1!$J$10:$J$3962)</f>
        <v>-960136</v>
      </c>
      <c r="AA69" s="26">
        <f t="shared" si="15"/>
        <v>-20197</v>
      </c>
      <c r="AB69" s="12">
        <f>SUMIF(Sheet1!$T$10:$T$3962,G69,Sheet1!$J$10:$J$3962)</f>
        <v>-474234</v>
      </c>
      <c r="AC69" s="12">
        <f>SUMIF(Sheet1!$T$10:$T$3962,H69,Sheet1!$J$10:$J$3962)</f>
        <v>-374069</v>
      </c>
      <c r="AD69" s="12">
        <f>SUMIF(Sheet1!$T$10:$T$3962,I69,Sheet1!$J$10:$J$3962)</f>
        <v>-12589</v>
      </c>
      <c r="AE69" s="12">
        <f>SUMIF(Sheet1!$T$10:$T$3962,J69,Sheet1!$J$10:$J$3962)</f>
        <v>-4293</v>
      </c>
      <c r="AF69" s="12">
        <f>SUMIF(Sheet1!$T$10:$T$3962,K69,Sheet1!$J$10:$J$3962)</f>
        <v>0</v>
      </c>
      <c r="AG69" s="26">
        <f t="shared" si="16"/>
        <v>-865185</v>
      </c>
      <c r="AH69" s="12">
        <f>SUMIF(Sheet1!$T$10:$T$3962,M69,Sheet1!$J$10:$J$3962)</f>
        <v>-284574</v>
      </c>
      <c r="AI69" s="12">
        <f>SUMIF(Sheet1!$T$10:$T$3962,N69,Sheet1!$J$10:$J$3962)</f>
        <v>-437517</v>
      </c>
      <c r="AJ69" s="12">
        <f>SUMIF(Sheet1!$T$10:$T$3962,O69,Sheet1!$J$10:$J$3962)</f>
        <v>0</v>
      </c>
      <c r="AK69" s="26">
        <f t="shared" si="17"/>
        <v>-722091</v>
      </c>
      <c r="AL69" s="12">
        <f>SUMIF(Sheet1!$T$10:$T$3962,Q69,Sheet1!$J$10:$J$3962)</f>
        <v>-393037</v>
      </c>
      <c r="AM69" s="12">
        <f>SUMIF(Sheet1!$T$10:$T$3962,R69,Sheet1!$J$10:$J$3962)</f>
        <v>186128</v>
      </c>
      <c r="AN69" s="12">
        <f>SUMIF(Sheet1!$T$10:$T$3962,S69,Sheet1!$J$10:$J$3962)</f>
        <v>254647</v>
      </c>
      <c r="AO69" s="12">
        <f>SUMIF(Sheet1!$T$10:$T$3962,T69,Sheet1!$J$10:$J$3962)</f>
        <v>186073</v>
      </c>
      <c r="AP69" s="12">
        <f>SUMIF(Sheet1!$T$10:$T$3962,U69,Sheet1!$J$10:$J$3962)</f>
        <v>0</v>
      </c>
      <c r="AQ69" s="26">
        <f t="shared" si="18"/>
        <v>233811</v>
      </c>
      <c r="AR69" s="26">
        <f t="shared" si="19"/>
        <v>-1373662</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2016-06-15T10:44:31Z</dcterms:modified>
</cp:coreProperties>
</file>